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TERCER TRIMESTRE 2024\"/>
    </mc:Choice>
  </mc:AlternateContent>
  <xr:revisionPtr revIDLastSave="0" documentId="13_ncr:1_{06639AFA-A207-4788-AD7E-DCB0FAC6651D}" xr6:coauthVersionLast="47" xr6:coauthVersionMax="47" xr10:uidLastSave="{00000000-0000-0000-0000-000000000000}"/>
  <bookViews>
    <workbookView xWindow="-120" yWindow="-120" windowWidth="29040" windowHeight="158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<sst xmlns="http://schemas.openxmlformats.org/spreadsheetml/2006/main" count="859" uniqueCount="603">
  <si>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</si>
  <si>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</si>
  <si>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</si>
  <si>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</si>
  <si>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</si>
  <si>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</si>
  <si>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</si>
  <si>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</si>
  <si>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</si>
  <si>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</si>
  <si>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</si>
  <si>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</si>
  <si>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</si>
  <si>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</si>
  <si>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</si>
  <si>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</si>
  <si>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</si>
  <si>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</si>
  <si>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</si>
  <si>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</si>
  <si>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</si>
  <si>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</si>
  <si>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</si>
  <si>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</si>
  <si>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</si>
  <si>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</si>
  <si>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</si>
  <si>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</si>
  <si>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</si>
  <si>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</si>
  <si>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</si>
  <si>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</si>
  <si>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</si>
  <si>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</si>
  <si>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</si>
  <si>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</si>
  <si>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</si>
  <si>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</si>
  <si>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</si>
  <si>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</si>
  <si>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</si>
  <si>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</si>
  <si>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</si>
  <si>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</si>
  <si>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</si>
  <si>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</si>
  <si>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</si>
  <si>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</si>
  <si>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</si>
  <si>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</si>
  <si>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</si>
  <si>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</si>
  <si>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</si>
  <si>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</si>
  <si>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</si>
  <si>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</si>
  <si>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</si>
  <si>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</si>
  <si>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</si>
  <si>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</si>
  <si>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</si>
  <si>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</si>
  <si>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</si>
  <si>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</si>
  <si>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</si>
  <si>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</si>
  <si>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</si>
  <si>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</si>
  <si>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</si>
  <si>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</si>
  <si>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</si>
  <si>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</si>
  <si>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</si>
  <si>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</si>
  <si>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</si>
  <si>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</si>
  <si>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</si>
  <si>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</si>
  <si>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</si>
  <si>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</si>
  <si>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</si>
  <si>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</si>
  <si>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</si>
  <si>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</si>
  <si>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</si>
  <si>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</si>
  <si>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</si>
  <si>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</si>
  <si>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</si>
  <si>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</si>
  <si>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</si>
  <si>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</si>
  <si>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</si>
  <si>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</si>
  <si>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</si>
  <si>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</si>
  <si>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</si>
  <si>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</si>
  <si>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</si>
  <si>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</si>
  <si>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</si>
  <si>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</si>
  <si>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</si>
  <si>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</si>
  <si>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</si>
  <si>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</si>
  <si>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</si>
  <si>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</si>
  <si>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</si>
  <si>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</si>
  <si>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</si>
  <si>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</si>
  <si>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</si>
  <si>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</si>
  <si>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</si>
  <si>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</si>
  <si>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</si>
  <si>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</si>
  <si>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</si>
  <si>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</si>
  <si>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</si>
  <si>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</si>
  <si>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</si>
  <si>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</si>
  <si>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</si>
  <si>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</si>
  <si>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</si>
  <si>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</si>
  <si>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</si>
  <si>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</si>
  <si>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</si>
  <si>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</si>
  <si>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</si>
  <si>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</si>
  <si>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</si>
  <si>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</si>
  <si>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</si>
  <si>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</si>
  <si>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</si>
  <si>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</si>
  <si>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</si>
  <si>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</si>
  <si>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</si>
  <si>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</si>
  <si>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</si>
  <si>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</si>
  <si>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</si>
  <si>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</si>
  <si>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</si>
  <si>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</si>
  <si>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</si>
  <si>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</si>
  <si>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</si>
  <si>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</si>
  <si>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</si>
  <si>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</si>
  <si>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</si>
  <si>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</si>
  <si>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</si>
  <si>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</si>
  <si>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</si>
  <si>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</si>
  <si>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</si>
  <si>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</si>
  <si>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</si>
  <si>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</si>
  <si>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</si>
  <si>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</si>
  <si>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</si>
  <si>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</si>
  <si>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</si>
  <si>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</si>
  <si>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</si>
  <si>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</si>
  <si>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</si>
  <si>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</si>
  <si>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</si>
  <si>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</si>
  <si>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</si>
  <si>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</si>
  <si>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</si>
  <si>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</si>
  <si>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</si>
  <si>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</si>
  <si>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</si>
  <si>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</si>
  <si>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</si>
  <si>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</si>
  <si>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</si>
  <si>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</si>
  <si>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</si>
  <si>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</si>
  <si>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</si>
  <si>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</si>
  <si>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</si>
  <si>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</si>
  <si>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</si>
  <si>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</si>
  <si>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</si>
  <si>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</si>
  <si>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</si>
  <si>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</si>
  <si>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</si>
  <si>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</si>
  <si>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</si>
  <si>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</si>
  <si>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</si>
  <si>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</si>
  <si>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</si>
  <si>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</si>
  <si>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</si>
  <si>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</si>
  <si>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</si>
  <si>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</si>
  <si>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</si>
  <si>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</si>
  <si>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</si>
  <si>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</si>
  <si>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</si>
  <si>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</si>
  <si>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</si>
  <si>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</si>
  <si>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</si>
  <si>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</si>
  <si>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</si>
  <si>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</si>
  <si>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</si>
  <si>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</si>
  <si>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</si>
  <si>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</si>
  <si>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</si>
  <si>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</si>
  <si>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</si>
  <si>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</si>
  <si>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</si>
  <si>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</si>
  <si>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</si>
  <si>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</si>
  <si>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</si>
  <si>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</si>
  <si>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</si>
  <si>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</si>
  <si>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</si>
  <si>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</si>
  <si>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</si>
  <si>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</si>
  <si>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</si>
  <si>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</si>
  <si>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</si>
  <si>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</si>
  <si>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</si>
  <si>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</si>
  <si>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</si>
  <si>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</si>
  <si>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</si>
  <si>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</si>
  <si>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</si>
  <si>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</si>
  <si>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</si>
  <si>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</si>
  <si>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</si>
  <si>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</si>
  <si>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</si>
  <si>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</si>
  <si>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</si>
  <si>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</si>
  <si>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</si>
  <si>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</si>
  <si>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</si>
  <si>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</si>
  <si>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</si>
  <si>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</si>
  <si>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</si>
  <si>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</si>
  <si>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</si>
  <si>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</si>
  <si>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</si>
  <si>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</si>
  <si>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</si>
  <si>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</si>
  <si>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</si>
  <si>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</si>
  <si>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</si>
  <si>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</si>
  <si>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</si>
  <si>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</si>
  <si>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</si>
  <si>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</si>
  <si>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</si>
  <si>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</si>
  <si>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</si>
  <si>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</si>
  <si>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</si>
  <si>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</si>
  <si>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</si>
  <si>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</si>
  <si>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</si>
  <si>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</si>
  <si>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</si>
  <si>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</si>
  <si>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</si>
  <si>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</si>
  <si>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</si>
  <si>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</si>
  <si>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</si>
  <si>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</si>
  <si>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</si>
  <si>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</si>
  <si>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</si>
  <si>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</si>
  <si>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</si>
  <si>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</si>
  <si>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</si>
  <si>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</si>
  <si>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</si>
  <si>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</si>
  <si>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</si>
  <si>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</si>
  <si>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</si>
  <si>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</si>
  <si>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</si>
  <si>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</si>
  <si>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</si>
  <si>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</si>
  <si>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</si>
  <si>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</si>
  <si>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</si>
  <si>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</si>
  <si>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</si>
  <si>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</si>
  <si>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</si>
  <si>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</si>
  <si>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</si>
  <si>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</si>
  <si>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</si>
  <si>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</si>
  <si>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</si>
  <si>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</si>
  <si>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</si>
  <si>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</si>
  <si>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</si>
  <si>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</si>
  <si>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</si>
  <si>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</si>
  <si>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</si>
  <si>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</si>
  <si>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</si>
  <si>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</si>
  <si>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</si>
  <si>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</si>
  <si>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</si>
  <si>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</si>
  <si>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</si>
  <si>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</si>
  <si>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</si>
  <si>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</si>
  <si>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</si>
  <si>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</si>
  <si>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</si>
  <si>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</si>
  <si>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</si>
  <si>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</si>
  <si>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</si>
  <si>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</si>
  <si>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</si>
  <si>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</si>
  <si>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</si>
  <si>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</si>
  <si>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</si>
  <si>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</si>
  <si>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</si>
  <si>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</si>
  <si>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</si>
  <si>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</si>
  <si>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</si>
  <si>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</si>
  <si>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</si>
  <si>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</si>
  <si>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</si>
  <si>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</si>
  <si>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</si>
  <si>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</si>
  <si>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</si>
  <si>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</si>
  <si>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</si>
  <si>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</si>
  <si>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</si>
  <si>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</si>
  <si>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</si>
  <si>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</si>
  <si>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</si>
  <si>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</si>
  <si>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</si>
  <si>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</si>
  <si>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</si>
  <si>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</si>
  <si>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</si>
  <si>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</si>
  <si>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</si>
  <si>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</si>
  <si>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</si>
  <si>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</si>
  <si>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</si>
  <si>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</si>
  <si>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</si>
  <si>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</si>
  <si>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</si>
  <si>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</si>
  <si>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</si>
  <si>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</si>
  <si>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</si>
  <si>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</si>
  <si>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</si>
  <si>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</si>
  <si>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</si>
  <si>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</si>
  <si>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</si>
  <si>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</si>
  <si>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</si>
  <si>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</si>
  <si>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</si>
  <si>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</si>
  <si>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</si>
  <si>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</si>
  <si>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</si>
  <si>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</si>
  <si>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</si>
  <si>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</si>
  <si>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</si>
  <si>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</si>
  <si>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</si>
  <si>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</si>
  <si>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</si>
  <si>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</si>
  <si>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</si>
  <si>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</si>
  <si>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</si>
  <si>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</si>
  <si>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</si>
  <si>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</si>
  <si>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</si>
  <si>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</si>
  <si>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</si>
  <si>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</si>
  <si>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</si>
  <si>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</si>
  <si>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</si>
  <si>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</si>
  <si>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</si>
  <si>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</si>
  <si>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</si>
  <si>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</si>
  <si>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</si>
  <si>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</si>
  <si>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</si>
  <si>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</si>
  <si>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</si>
  <si>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</si>
  <si>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</si>
  <si>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</si>
  <si>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</si>
  <si>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</si>
  <si>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</si>
  <si>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</si>
  <si>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</si>
  <si>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</si>
  <si>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</si>
  <si>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</si>
  <si>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</si>
  <si>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</si>
  <si>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</si>
  <si>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</si>
  <si>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</si>
  <si>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</si>
  <si>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</si>
  <si>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</si>
  <si>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</si>
  <si>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</si>
  <si>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</si>
  <si>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</si>
  <si>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</si>
  <si>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</si>
  <si>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</si>
  <si>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</si>
  <si>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</si>
  <si>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</si>
  <si>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</si>
  <si>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</si>
  <si>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</si>
  <si>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</si>
  <si>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</si>
  <si>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</si>
  <si>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</si>
  <si>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</si>
  <si>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</si>
  <si>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</si>
  <si>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</si>
  <si>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</si>
  <si>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</si>
  <si>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</si>
  <si>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</si>
  <si>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</si>
  <si>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</si>
  <si>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</si>
  <si>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</si>
  <si>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</si>
  <si>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</si>
  <si>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</si>
  <si>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</si>
  <si>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</si>
  <si>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</si>
  <si>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</si>
  <si>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</si>
  <si>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</si>
  <si>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</si>
  <si>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</si>
  <si>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</si>
  <si>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</si>
  <si>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</si>
  <si>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</si>
  <si>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</si>
  <si>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</si>
  <si>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</si>
  <si>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</si>
  <si>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</si>
  <si>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</si>
  <si>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</si>
  <si>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</si>
  <si>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</si>
  <si>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</si>
  <si>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</si>
  <si>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</si>
  <si>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</si>
  <si>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</si>
  <si>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</si>
  <si>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</si>
  <si>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</si>
  <si>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</si>
  <si>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</si>
  <si>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</si>
  <si>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</si>
  <si>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</si>
  <si>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</si>
  <si>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</si>
  <si>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</si>
  <si>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</si>
  <si>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</si>
  <si>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</si>
  <si>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</si>
  <si>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</si>
  <si>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</si>
  <si>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</si>
  <si>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</si>
  <si>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</si>
  <si>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</si>
  <si>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</si>
  <si>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</si>
  <si>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</si>
  <si>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</si>
  <si>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</si>
  <si>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</si>
  <si>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</si>
  <si>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</si>
  <si>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</si>
  <si>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</si>
  <si>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</si>
  <si>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</si>
  <si>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</si>
  <si>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</si>
  <si>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</si>
  <si>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</si>
  <si>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</si>
  <si>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</si>
  <si>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</si>
  <si>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</si>
  <si>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</si>
  <si>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</si>
  <si>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</si>
  <si>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</si>
  <si>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</si>
  <si>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</si>
  <si>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</si>
  <si>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</si>
  <si>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</si>
  <si>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</si>
  <si>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</si>
  <si>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</si>
  <si>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</si>
  <si>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</si>
  <si>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</si>
  <si>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</si>
  <si>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</si>
  <si>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</si>
  <si>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</si>
  <si>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</si>
  <si>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</si>
  <si>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</si>
  <si>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</si>
  <si>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</si>
  <si>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</si>
  <si>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Municipal de Cultura de Acámbaro, Guanajuato</t>
  </si>
  <si>
    <t>Del 1 de Enero al 30 de Septiembre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</si>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</sst>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51</xdr:row>
      <xdr:rowOff>123825</xdr:rowOff>
    </xdr:from>
    <xdr:to>
      <xdr:col>2</xdr:col>
      <xdr:colOff>447675</xdr:colOff>
      <xdr:row>54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11B81B-87B0-493D-A910-C089CCE793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7696200"/>
          <a:ext cx="5648325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10" sqref="A10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600</v>
      </c>
      <c r="B1" s="162"/>
      <c r="C1" s="115" t="s">
        <v>494</v>
      </c>
      <c r="D1" s="116">
        <v>2024</v>
      </c>
    </row>
    <row r="2" spans="1:4" ht="16.149999999999999" customHeight="1" x14ac:dyDescent="0.2">
      <c r="A2" s="163" t="s">
        <v>493</v>
      </c>
      <c r="B2" s="164"/>
      <c r="C2" s="10" t="s">
        <v>495</v>
      </c>
      <c r="D2" s="117" t="s">
        <v>500</v>
      </c>
    </row>
    <row r="3" spans="1:4" ht="16.149999999999999" customHeight="1" x14ac:dyDescent="0.2">
      <c r="A3" s="165" t="s">
        <v>601</v>
      </c>
      <c r="B3" s="166"/>
      <c r="C3" s="10" t="s">
        <v>496</v>
      </c>
      <c r="D3" s="118">
        <v>3</v>
      </c>
    </row>
    <row r="4" spans="1:4" ht="16.149999999999999" customHeight="1" x14ac:dyDescent="0.2">
      <c r="A4" s="167" t="s">
        <v>515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view="pageBreakPreview" zoomScale="60" zoomScaleNormal="10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600</v>
      </c>
      <c r="B1" s="164"/>
      <c r="C1" s="164"/>
      <c r="D1" s="10" t="s">
        <v>497</v>
      </c>
      <c r="E1" s="19">
        <v>2024</v>
      </c>
    </row>
    <row r="2" spans="1:5" s="11" customFormat="1" ht="18.95" customHeight="1" x14ac:dyDescent="0.25">
      <c r="A2" s="164" t="s">
        <v>502</v>
      </c>
      <c r="B2" s="164"/>
      <c r="C2" s="164"/>
      <c r="D2" s="10" t="s">
        <v>498</v>
      </c>
      <c r="E2" s="19" t="s">
        <v>500</v>
      </c>
    </row>
    <row r="3" spans="1:5" s="11" customFormat="1" ht="18.95" customHeight="1" x14ac:dyDescent="0.25">
      <c r="A3" s="164" t="s">
        <v>601</v>
      </c>
      <c r="B3" s="164"/>
      <c r="C3" s="164"/>
      <c r="D3" s="10" t="s">
        <v>499</v>
      </c>
      <c r="E3" s="19">
        <v>3</v>
      </c>
    </row>
    <row r="4" spans="1:5" s="11" customFormat="1" ht="18.95" customHeight="1" x14ac:dyDescent="0.25">
      <c r="A4" s="164" t="s">
        <v>515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5228581.3900000006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469234.77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469234.77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469234.77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4759346.62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4759346.62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4759346.62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4369093.01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3451813.5</v>
      </c>
      <c r="D95" s="124">
        <f>C95/$C$94</f>
        <v>0.79005264756311522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2520609.9700000002</v>
      </c>
      <c r="D96" s="124">
        <f t="shared" ref="D96:D159" si="0">C96/$C$94</f>
        <v>0.57691835908066424</v>
      </c>
      <c r="E96" s="42"/>
    </row>
    <row r="97" spans="1:5" x14ac:dyDescent="0.2">
      <c r="A97" s="44">
        <v>5111</v>
      </c>
      <c r="B97" s="42" t="s">
        <v>279</v>
      </c>
      <c r="C97" s="45">
        <v>959898.9</v>
      </c>
      <c r="D97" s="46">
        <f t="shared" si="0"/>
        <v>0.2197020978502813</v>
      </c>
      <c r="E97" s="42"/>
    </row>
    <row r="98" spans="1:5" x14ac:dyDescent="0.2">
      <c r="A98" s="44">
        <v>5112</v>
      </c>
      <c r="B98" s="42" t="s">
        <v>280</v>
      </c>
      <c r="C98" s="45">
        <v>1096026.3</v>
      </c>
      <c r="D98" s="46">
        <f t="shared" si="0"/>
        <v>0.25085899922281585</v>
      </c>
      <c r="E98" s="42"/>
    </row>
    <row r="99" spans="1:5" x14ac:dyDescent="0.2">
      <c r="A99" s="44">
        <v>5113</v>
      </c>
      <c r="B99" s="42" t="s">
        <v>281</v>
      </c>
      <c r="C99" s="45">
        <v>52713.06</v>
      </c>
      <c r="D99" s="46">
        <f t="shared" si="0"/>
        <v>1.2064989204704526E-2</v>
      </c>
      <c r="E99" s="42"/>
    </row>
    <row r="100" spans="1:5" x14ac:dyDescent="0.2">
      <c r="A100" s="44">
        <v>5114</v>
      </c>
      <c r="B100" s="42" t="s">
        <v>282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283</v>
      </c>
      <c r="C101" s="45">
        <v>411971.71</v>
      </c>
      <c r="D101" s="46">
        <f t="shared" si="0"/>
        <v>9.4292272802862592E-2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240592.02000000002</v>
      </c>
      <c r="D103" s="124">
        <f t="shared" si="0"/>
        <v>5.5066811223595358E-2</v>
      </c>
      <c r="E103" s="42"/>
    </row>
    <row r="104" spans="1:5" x14ac:dyDescent="0.2">
      <c r="A104" s="44">
        <v>5121</v>
      </c>
      <c r="B104" s="42" t="s">
        <v>286</v>
      </c>
      <c r="C104" s="45">
        <v>81865.72</v>
      </c>
      <c r="D104" s="46">
        <f t="shared" si="0"/>
        <v>1.8737463316213541E-2</v>
      </c>
      <c r="E104" s="42"/>
    </row>
    <row r="105" spans="1:5" x14ac:dyDescent="0.2">
      <c r="A105" s="44">
        <v>5122</v>
      </c>
      <c r="B105" s="42" t="s">
        <v>287</v>
      </c>
      <c r="C105" s="45">
        <v>0</v>
      </c>
      <c r="D105" s="46">
        <f t="shared" si="0"/>
        <v>0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116290.87</v>
      </c>
      <c r="D107" s="46">
        <f t="shared" si="0"/>
        <v>2.6616707342652795E-2</v>
      </c>
      <c r="E107" s="42"/>
    </row>
    <row r="108" spans="1:5" x14ac:dyDescent="0.2">
      <c r="A108" s="44">
        <v>5125</v>
      </c>
      <c r="B108" s="42" t="s">
        <v>290</v>
      </c>
      <c r="C108" s="45">
        <v>49.5</v>
      </c>
      <c r="D108" s="46">
        <f t="shared" si="0"/>
        <v>1.1329582567069224E-5</v>
      </c>
      <c r="E108" s="42"/>
    </row>
    <row r="109" spans="1:5" x14ac:dyDescent="0.2">
      <c r="A109" s="44">
        <v>5126</v>
      </c>
      <c r="B109" s="42" t="s">
        <v>291</v>
      </c>
      <c r="C109" s="45">
        <v>20792.29</v>
      </c>
      <c r="D109" s="46">
        <f t="shared" si="0"/>
        <v>4.7589488144130863E-3</v>
      </c>
      <c r="E109" s="42"/>
    </row>
    <row r="110" spans="1:5" x14ac:dyDescent="0.2">
      <c r="A110" s="44">
        <v>5127</v>
      </c>
      <c r="B110" s="42" t="s">
        <v>292</v>
      </c>
      <c r="C110" s="45">
        <v>9074</v>
      </c>
      <c r="D110" s="46">
        <f t="shared" si="0"/>
        <v>2.076861256840124E-3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12519.64</v>
      </c>
      <c r="D112" s="46">
        <f t="shared" si="0"/>
        <v>2.8655009109087382E-3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690611.51</v>
      </c>
      <c r="D113" s="124">
        <f t="shared" si="0"/>
        <v>0.15806747725885562</v>
      </c>
      <c r="E113" s="42"/>
    </row>
    <row r="114" spans="1:5" x14ac:dyDescent="0.2">
      <c r="A114" s="44">
        <v>5131</v>
      </c>
      <c r="B114" s="42" t="s">
        <v>296</v>
      </c>
      <c r="C114" s="45">
        <v>77944</v>
      </c>
      <c r="D114" s="46">
        <f t="shared" si="0"/>
        <v>1.7839858254699869E-2</v>
      </c>
      <c r="E114" s="42"/>
    </row>
    <row r="115" spans="1:5" x14ac:dyDescent="0.2">
      <c r="A115" s="44">
        <v>5132</v>
      </c>
      <c r="B115" s="42" t="s">
        <v>297</v>
      </c>
      <c r="C115" s="45">
        <v>5400</v>
      </c>
      <c r="D115" s="46">
        <f t="shared" si="0"/>
        <v>1.2359544618620972E-3</v>
      </c>
      <c r="E115" s="42"/>
    </row>
    <row r="116" spans="1:5" x14ac:dyDescent="0.2">
      <c r="A116" s="44">
        <v>5133</v>
      </c>
      <c r="B116" s="42" t="s">
        <v>298</v>
      </c>
      <c r="C116" s="45">
        <v>15501.77</v>
      </c>
      <c r="D116" s="46">
        <f t="shared" si="0"/>
        <v>3.5480521848629634E-3</v>
      </c>
      <c r="E116" s="42"/>
    </row>
    <row r="117" spans="1:5" x14ac:dyDescent="0.2">
      <c r="A117" s="44">
        <v>5134</v>
      </c>
      <c r="B117" s="42" t="s">
        <v>299</v>
      </c>
      <c r="C117" s="45">
        <v>12416.19</v>
      </c>
      <c r="D117" s="46">
        <f t="shared" si="0"/>
        <v>2.8418232277458433E-3</v>
      </c>
      <c r="E117" s="42"/>
    </row>
    <row r="118" spans="1:5" x14ac:dyDescent="0.2">
      <c r="A118" s="44">
        <v>5135</v>
      </c>
      <c r="B118" s="42" t="s">
        <v>300</v>
      </c>
      <c r="C118" s="45">
        <v>83207.429999999993</v>
      </c>
      <c r="D118" s="46">
        <f t="shared" si="0"/>
        <v>1.9044554512699648E-2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302</v>
      </c>
      <c r="C120" s="45">
        <v>604</v>
      </c>
      <c r="D120" s="46">
        <f t="shared" si="0"/>
        <v>1.3824379536383458E-4</v>
      </c>
      <c r="E120" s="42"/>
    </row>
    <row r="121" spans="1:5" x14ac:dyDescent="0.2">
      <c r="A121" s="44">
        <v>5138</v>
      </c>
      <c r="B121" s="42" t="s">
        <v>303</v>
      </c>
      <c r="C121" s="45">
        <v>420314.12</v>
      </c>
      <c r="D121" s="46">
        <f t="shared" si="0"/>
        <v>9.6201687406970535E-2</v>
      </c>
      <c r="E121" s="42"/>
    </row>
    <row r="122" spans="1:5" x14ac:dyDescent="0.2">
      <c r="A122" s="44">
        <v>5139</v>
      </c>
      <c r="B122" s="42" t="s">
        <v>304</v>
      </c>
      <c r="C122" s="45">
        <v>75224</v>
      </c>
      <c r="D122" s="46">
        <f t="shared" si="0"/>
        <v>1.7217303414650813E-2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917279.51</v>
      </c>
      <c r="D123" s="124">
        <f t="shared" si="0"/>
        <v>0.20994735243688484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917279.51</v>
      </c>
      <c r="D133" s="124">
        <f t="shared" si="0"/>
        <v>0.20994735243688484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917279.51</v>
      </c>
      <c r="D136" s="46">
        <f t="shared" si="0"/>
        <v>0.20994735243688484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600</v>
      </c>
      <c r="B1" s="171"/>
      <c r="C1" s="171"/>
      <c r="D1" s="171"/>
      <c r="E1" s="171"/>
      <c r="F1" s="171"/>
      <c r="G1" s="10" t="s">
        <v>497</v>
      </c>
      <c r="H1" s="19">
        <v>2024</v>
      </c>
    </row>
    <row r="2" spans="1:8" s="11" customFormat="1" ht="18.95" customHeight="1" x14ac:dyDescent="0.25">
      <c r="A2" s="170" t="s">
        <v>501</v>
      </c>
      <c r="B2" s="171"/>
      <c r="C2" s="171"/>
      <c r="D2" s="171"/>
      <c r="E2" s="171"/>
      <c r="F2" s="171"/>
      <c r="G2" s="10" t="s">
        <v>498</v>
      </c>
      <c r="H2" s="19" t="s">
        <v>500</v>
      </c>
    </row>
    <row r="3" spans="1:8" s="11" customFormat="1" ht="18.95" customHeight="1" x14ac:dyDescent="0.25">
      <c r="A3" s="170" t="s">
        <v>601</v>
      </c>
      <c r="B3" s="171"/>
      <c r="C3" s="171"/>
      <c r="D3" s="171"/>
      <c r="E3" s="171"/>
      <c r="F3" s="171"/>
      <c r="G3" s="10" t="s">
        <v>499</v>
      </c>
      <c r="H3" s="19">
        <v>3</v>
      </c>
    </row>
    <row r="4" spans="1:8" s="11" customFormat="1" ht="18.95" customHeight="1" x14ac:dyDescent="0.25">
      <c r="A4" s="170" t="s">
        <v>515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162720.01999999999</v>
      </c>
      <c r="D15" s="18">
        <v>162720.01999999999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-88698.36</v>
      </c>
      <c r="D20" s="18">
        <v>-88698.36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30500</v>
      </c>
      <c r="D21" s="18">
        <v>30500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465</v>
      </c>
      <c r="D23" s="18">
        <v>465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7000</v>
      </c>
      <c r="D25" s="18">
        <v>7000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849915.95000000007</v>
      </c>
      <c r="D64" s="18">
        <f t="shared" ref="D64:E64" si="0">SUM(D65:D72)</f>
        <v>0</v>
      </c>
      <c r="E64" s="18">
        <f t="shared" si="0"/>
        <v>132971.49</v>
      </c>
    </row>
    <row r="65" spans="1:9" x14ac:dyDescent="0.2">
      <c r="A65" s="16">
        <v>1241</v>
      </c>
      <c r="B65" s="14" t="s">
        <v>157</v>
      </c>
      <c r="C65" s="18">
        <v>362177.34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247582.57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149600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132971.49</v>
      </c>
    </row>
    <row r="70" spans="1:9" x14ac:dyDescent="0.2">
      <c r="A70" s="16">
        <v>1246</v>
      </c>
      <c r="B70" s="14" t="s">
        <v>162</v>
      </c>
      <c r="C70" s="18">
        <v>35484.910000000003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55071.13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31385.4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11752.4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19633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480983.61000000004</v>
      </c>
      <c r="D110" s="18">
        <f>SUM(D111:D119)</f>
        <v>480983.61000000004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24275.84</v>
      </c>
      <c r="D112" s="18">
        <f t="shared" ref="D112:D119" si="1">C112</f>
        <v>24275.84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481209.53</v>
      </c>
      <c r="D117" s="18">
        <f t="shared" si="1"/>
        <v>481209.53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-24501.759999999998</v>
      </c>
      <c r="D119" s="18">
        <f t="shared" si="1"/>
        <v>-24501.759999999998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23622047244094491" right="0.23622047244094491" top="0.74803149606299213" bottom="0.74803149606299213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7" sqref="B37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600</v>
      </c>
      <c r="B1" s="172"/>
      <c r="C1" s="172"/>
      <c r="D1" s="21" t="s">
        <v>497</v>
      </c>
      <c r="E1" s="22">
        <v>2024</v>
      </c>
    </row>
    <row r="2" spans="1:5" ht="18.95" customHeight="1" x14ac:dyDescent="0.2">
      <c r="A2" s="172" t="s">
        <v>503</v>
      </c>
      <c r="B2" s="172"/>
      <c r="C2" s="172"/>
      <c r="D2" s="21" t="s">
        <v>498</v>
      </c>
      <c r="E2" s="22" t="s">
        <v>500</v>
      </c>
    </row>
    <row r="3" spans="1:5" ht="18.95" customHeight="1" x14ac:dyDescent="0.2">
      <c r="A3" s="172" t="s">
        <v>601</v>
      </c>
      <c r="B3" s="172"/>
      <c r="C3" s="172"/>
      <c r="D3" s="21" t="s">
        <v>499</v>
      </c>
      <c r="E3" s="22">
        <v>3</v>
      </c>
    </row>
    <row r="4" spans="1:5" ht="18.95" customHeight="1" x14ac:dyDescent="0.2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0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859488.38</v>
      </c>
    </row>
    <row r="16" spans="1:5" x14ac:dyDescent="0.2">
      <c r="A16" s="27">
        <v>3220</v>
      </c>
      <c r="B16" s="23" t="s">
        <v>387</v>
      </c>
      <c r="C16" s="28">
        <v>3184109.78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600</v>
      </c>
      <c r="B1" s="172"/>
      <c r="C1" s="172"/>
      <c r="D1" s="21" t="s">
        <v>497</v>
      </c>
      <c r="E1" s="22">
        <v>2024</v>
      </c>
    </row>
    <row r="2" spans="1:5" s="29" customFormat="1" ht="18.95" customHeight="1" x14ac:dyDescent="0.25">
      <c r="A2" s="172" t="s">
        <v>504</v>
      </c>
      <c r="B2" s="172"/>
      <c r="C2" s="172"/>
      <c r="D2" s="21" t="s">
        <v>498</v>
      </c>
      <c r="E2" s="22" t="s">
        <v>500</v>
      </c>
    </row>
    <row r="3" spans="1:5" s="29" customFormat="1" ht="18.95" customHeight="1" x14ac:dyDescent="0.25">
      <c r="A3" s="172" t="s">
        <v>601</v>
      </c>
      <c r="B3" s="172"/>
      <c r="C3" s="172"/>
      <c r="D3" s="21" t="s">
        <v>499</v>
      </c>
      <c r="E3" s="22">
        <v>3</v>
      </c>
    </row>
    <row r="4" spans="1:5" s="29" customFormat="1" ht="18.95" customHeight="1" x14ac:dyDescent="0.25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3666368.09</v>
      </c>
      <c r="D10" s="28">
        <v>2863221.45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3666368.09</v>
      </c>
      <c r="D16" s="84">
        <f>SUM(D9:D15)</f>
        <v>2863221.45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0</v>
      </c>
      <c r="D29" s="84">
        <f>SUM(D30:D37)</f>
        <v>18249.84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18249.84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0</v>
      </c>
      <c r="D44" s="84">
        <f>D21+D29+D38</f>
        <v>18249.84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859488.38</v>
      </c>
      <c r="D48" s="84">
        <v>466744.37</v>
      </c>
      <c r="E48" s="156"/>
    </row>
    <row r="49" spans="1:4" x14ac:dyDescent="0.2">
      <c r="A49" s="27"/>
      <c r="B49" s="85" t="s">
        <v>509</v>
      </c>
      <c r="C49" s="84">
        <f>C54+C66+C94+C97+C50</f>
        <v>0</v>
      </c>
      <c r="D49" s="84">
        <f>D54+D66+D94+D97+D50</f>
        <v>12739.949999999999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0</v>
      </c>
      <c r="D66" s="84">
        <f>D67+D76+D79+D85</f>
        <v>12739.949999999999</v>
      </c>
    </row>
    <row r="67" spans="1:4" x14ac:dyDescent="0.2">
      <c r="A67" s="27">
        <v>5510</v>
      </c>
      <c r="B67" s="23" t="s">
        <v>357</v>
      </c>
      <c r="C67" s="28">
        <f>SUM(C68:C75)</f>
        <v>0</v>
      </c>
      <c r="D67" s="28">
        <f>SUM(D68:D75)</f>
        <v>12739.949999999999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0</v>
      </c>
      <c r="D72" s="28">
        <v>11564.71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1175.24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859488.38</v>
      </c>
      <c r="D145" s="84">
        <f>D48+D49+D103-D109-D112</f>
        <v>479484.32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600</v>
      </c>
      <c r="B1" s="174"/>
      <c r="C1" s="175"/>
    </row>
    <row r="2" spans="1:3" s="30" customFormat="1" ht="18" customHeight="1" x14ac:dyDescent="0.25">
      <c r="A2" s="176" t="s">
        <v>505</v>
      </c>
      <c r="B2" s="177"/>
      <c r="C2" s="178"/>
    </row>
    <row r="3" spans="1:3" s="30" customFormat="1" ht="18" customHeight="1" x14ac:dyDescent="0.25">
      <c r="A3" s="176" t="s">
        <v>601</v>
      </c>
      <c r="B3" s="177"/>
      <c r="C3" s="178"/>
    </row>
    <row r="4" spans="1:3" s="32" customFormat="1" ht="18" customHeight="1" x14ac:dyDescent="0.2">
      <c r="A4" s="179" t="s">
        <v>506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2024</v>
      </c>
    </row>
    <row r="6" spans="1:3" x14ac:dyDescent="0.2">
      <c r="A6" s="47" t="s">
        <v>434</v>
      </c>
      <c r="B6" s="47"/>
      <c r="C6" s="92">
        <v>5228581.3899999997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5228581.3899999997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45" sqref="B45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600</v>
      </c>
      <c r="B1" s="185"/>
      <c r="C1" s="186"/>
    </row>
    <row r="2" spans="1:3" s="33" customFormat="1" ht="18.95" customHeight="1" x14ac:dyDescent="0.25">
      <c r="A2" s="187" t="s">
        <v>507</v>
      </c>
      <c r="B2" s="188"/>
      <c r="C2" s="189"/>
    </row>
    <row r="3" spans="1:3" s="33" customFormat="1" ht="18.95" customHeight="1" x14ac:dyDescent="0.25">
      <c r="A3" s="187" t="s">
        <v>601</v>
      </c>
      <c r="B3" s="188"/>
      <c r="C3" s="189"/>
    </row>
    <row r="4" spans="1:3" x14ac:dyDescent="0.2">
      <c r="A4" s="179" t="s">
        <v>506</v>
      </c>
      <c r="B4" s="180"/>
      <c r="C4" s="181"/>
    </row>
    <row r="5" spans="1:3" ht="22.15" customHeight="1" x14ac:dyDescent="0.2">
      <c r="A5" s="190" t="s">
        <v>405</v>
      </c>
      <c r="B5" s="191"/>
      <c r="C5" s="147">
        <v>2024</v>
      </c>
    </row>
    <row r="6" spans="1:3" x14ac:dyDescent="0.2">
      <c r="A6" s="72" t="s">
        <v>447</v>
      </c>
      <c r="B6" s="47"/>
      <c r="C6" s="96">
        <v>4369093.01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0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0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0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4369093.01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workbookViewId="0">
      <selection activeCell="B37" sqref="B37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600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95" customHeight="1" x14ac:dyDescent="0.2">
      <c r="A2" s="172" t="s">
        <v>508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95" customHeight="1" x14ac:dyDescent="0.2">
      <c r="A3" s="194" t="s">
        <v>601</v>
      </c>
      <c r="B3" s="195"/>
      <c r="C3" s="195"/>
      <c r="D3" s="195"/>
      <c r="E3" s="195"/>
      <c r="F3" s="195"/>
      <c r="G3" s="21" t="s">
        <v>499</v>
      </c>
      <c r="H3" s="22">
        <v>3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6244529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-1394712.41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378764.79999999999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-5228581.3899999997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553</v>
      </c>
      <c r="C48" s="192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-6244529</v>
      </c>
    </row>
    <row r="51" spans="1:3" x14ac:dyDescent="0.2">
      <c r="A51" s="23">
        <v>8220</v>
      </c>
      <c r="B51" s="112" t="s">
        <v>46</v>
      </c>
      <c r="C51" s="114">
        <v>2471947.14</v>
      </c>
    </row>
    <row r="52" spans="1:3" x14ac:dyDescent="0.2">
      <c r="A52" s="23">
        <v>8230</v>
      </c>
      <c r="B52" s="112" t="s">
        <v>599</v>
      </c>
      <c r="C52" s="114">
        <v>-658764.80000000005</v>
      </c>
    </row>
    <row r="53" spans="1:3" x14ac:dyDescent="0.2">
      <c r="A53" s="23">
        <v>8240</v>
      </c>
      <c r="B53" s="112" t="s">
        <v>45</v>
      </c>
      <c r="C53" s="114">
        <v>62253.65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4369093.01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2024-10-15T14:24:40Z</cp:lastPrinted>
  <dcterms:created xsi:type="dcterms:W3CDTF">2012-12-11T20:36:24Z</dcterms:created>
  <dcterms:modified xsi:type="dcterms:W3CDTF">2024-10-16T15:05:50Z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